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20" windowWidth="19155" windowHeight="8475"/>
  </bookViews>
  <sheets>
    <sheet name="Vyhodnocení" sheetId="5" r:id="rId1"/>
    <sheet name="1" sheetId="12" r:id="rId2"/>
    <sheet name="2" sheetId="13" r:id="rId3"/>
    <sheet name="3" sheetId="1" r:id="rId4"/>
    <sheet name="4" sheetId="2" r:id="rId5"/>
    <sheet name="5" sheetId="3" r:id="rId6"/>
    <sheet name="6" sheetId="4" r:id="rId7"/>
    <sheet name="7" sheetId="7" r:id="rId8"/>
    <sheet name="8" sheetId="8" r:id="rId9"/>
    <sheet name="9" sheetId="9" r:id="rId10"/>
    <sheet name="10" sheetId="10" r:id="rId11"/>
    <sheet name="11" sheetId="11" r:id="rId12"/>
    <sheet name="12" sheetId="14" r:id="rId13"/>
    <sheet name="13" sheetId="15" r:id="rId14"/>
    <sheet name="14" sheetId="16" r:id="rId15"/>
    <sheet name="15" sheetId="17" r:id="rId16"/>
    <sheet name="16" sheetId="18" r:id="rId17"/>
    <sheet name="17" sheetId="19" r:id="rId18"/>
    <sheet name="18" sheetId="20" r:id="rId19"/>
    <sheet name="19" sheetId="21" r:id="rId20"/>
    <sheet name="20" sheetId="22" r:id="rId21"/>
  </sheets>
  <definedNames>
    <definedName name="_xlnm._FilterDatabase" localSheetId="0" hidden="1">Vyhodnocení!$A$1:$D$9</definedName>
  </definedNames>
  <calcPr calcId="125725"/>
</workbook>
</file>

<file path=xl/calcChain.xml><?xml version="1.0" encoding="utf-8"?>
<calcChain xmlns="http://schemas.openxmlformats.org/spreadsheetml/2006/main">
  <c r="D8" i="5"/>
  <c r="D7"/>
  <c r="D4"/>
  <c r="C8"/>
  <c r="C4"/>
  <c r="A5"/>
  <c r="A4"/>
  <c r="B8"/>
  <c r="B4"/>
  <c r="B20" l="1"/>
  <c r="B19"/>
  <c r="B18"/>
  <c r="B17"/>
  <c r="B16"/>
  <c r="B15"/>
  <c r="B14"/>
  <c r="B13"/>
  <c r="B12"/>
  <c r="B11"/>
  <c r="B10"/>
  <c r="C20"/>
  <c r="C19"/>
  <c r="C18"/>
  <c r="C17"/>
  <c r="C16"/>
  <c r="C15"/>
  <c r="C14"/>
  <c r="C13"/>
  <c r="C12"/>
  <c r="C11"/>
  <c r="C10"/>
  <c r="D20"/>
  <c r="D19"/>
  <c r="D18"/>
  <c r="D17"/>
  <c r="D16"/>
  <c r="D15"/>
  <c r="D14"/>
  <c r="D13"/>
  <c r="D12"/>
  <c r="D11"/>
  <c r="D10"/>
  <c r="A21"/>
  <c r="A20"/>
  <c r="A19"/>
  <c r="A18"/>
  <c r="A17"/>
  <c r="A16"/>
  <c r="A15"/>
  <c r="A14"/>
  <c r="C34" i="22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7"/>
  <c r="C6"/>
  <c r="C5"/>
  <c r="C4"/>
  <c r="C3"/>
  <c r="C38" s="1"/>
  <c r="C2"/>
  <c r="C36" s="1"/>
  <c r="C34" i="21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7"/>
  <c r="C6"/>
  <c r="C5"/>
  <c r="C4"/>
  <c r="C3"/>
  <c r="C38" s="1"/>
  <c r="C2"/>
  <c r="C36" s="1"/>
  <c r="C34" i="20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7"/>
  <c r="C6"/>
  <c r="C5"/>
  <c r="C4"/>
  <c r="C3"/>
  <c r="C38" s="1"/>
  <c r="C2"/>
  <c r="C36" s="1"/>
  <c r="C34" i="19"/>
  <c r="C33"/>
  <c r="C32"/>
  <c r="C31"/>
  <c r="C30"/>
  <c r="C29"/>
  <c r="C28"/>
  <c r="C37" s="1"/>
  <c r="C27"/>
  <c r="C26"/>
  <c r="C25"/>
  <c r="C24"/>
  <c r="C23"/>
  <c r="C22"/>
  <c r="C21"/>
  <c r="C38" s="1"/>
  <c r="C20"/>
  <c r="C19"/>
  <c r="C18"/>
  <c r="C17"/>
  <c r="C16"/>
  <c r="C15"/>
  <c r="C14"/>
  <c r="C13"/>
  <c r="C12"/>
  <c r="C11"/>
  <c r="C10"/>
  <c r="C9"/>
  <c r="C8"/>
  <c r="F7"/>
  <c r="C7"/>
  <c r="C6"/>
  <c r="C5"/>
  <c r="C4"/>
  <c r="C3"/>
  <c r="C2"/>
  <c r="C36" s="1"/>
  <c r="C34" i="18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7"/>
  <c r="C6"/>
  <c r="C5"/>
  <c r="C4"/>
  <c r="C3"/>
  <c r="C38" s="1"/>
  <c r="C2"/>
  <c r="C36" s="1"/>
  <c r="C34" i="17"/>
  <c r="C33"/>
  <c r="C32"/>
  <c r="C31"/>
  <c r="C30"/>
  <c r="C29"/>
  <c r="C28"/>
  <c r="C37" s="1"/>
  <c r="C27"/>
  <c r="C26"/>
  <c r="C25"/>
  <c r="C24"/>
  <c r="C23"/>
  <c r="C22"/>
  <c r="C21"/>
  <c r="C38" s="1"/>
  <c r="C20"/>
  <c r="C19"/>
  <c r="C18"/>
  <c r="C17"/>
  <c r="C16"/>
  <c r="C15"/>
  <c r="C14"/>
  <c r="C13"/>
  <c r="C12"/>
  <c r="C11"/>
  <c r="C10"/>
  <c r="C9"/>
  <c r="C8"/>
  <c r="F7"/>
  <c r="C7"/>
  <c r="C6"/>
  <c r="C5"/>
  <c r="C4"/>
  <c r="C3"/>
  <c r="C2"/>
  <c r="C36" s="1"/>
  <c r="C34" i="16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7"/>
  <c r="C6"/>
  <c r="C5"/>
  <c r="C4"/>
  <c r="C3"/>
  <c r="C38" s="1"/>
  <c r="C2"/>
  <c r="C36" s="1"/>
  <c r="C34" i="15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7"/>
  <c r="C6"/>
  <c r="C5"/>
  <c r="C4"/>
  <c r="C3"/>
  <c r="C2"/>
  <c r="C36" s="1"/>
  <c r="C34" i="14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7"/>
  <c r="C6"/>
  <c r="C5"/>
  <c r="C4"/>
  <c r="C36" s="1"/>
  <c r="C3"/>
  <c r="C38" s="1"/>
  <c r="C2"/>
  <c r="C34" i="11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7"/>
  <c r="C6"/>
  <c r="C5"/>
  <c r="C4"/>
  <c r="C36" s="1"/>
  <c r="C3"/>
  <c r="C38" s="1"/>
  <c r="C2"/>
  <c r="C34" i="10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7"/>
  <c r="C6"/>
  <c r="C5"/>
  <c r="C4"/>
  <c r="C3"/>
  <c r="C38" s="1"/>
  <c r="C2"/>
  <c r="C36" s="1"/>
  <c r="C34" i="9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7"/>
  <c r="C6"/>
  <c r="C5"/>
  <c r="C4"/>
  <c r="C3"/>
  <c r="C38" s="1"/>
  <c r="C2"/>
  <c r="C36" s="1"/>
  <c r="C34" i="8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7"/>
  <c r="C6"/>
  <c r="C5"/>
  <c r="C4"/>
  <c r="C3"/>
  <c r="C2"/>
  <c r="C34" i="7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7" i="5" s="1"/>
  <c r="C7" i="7"/>
  <c r="C6"/>
  <c r="C5"/>
  <c r="C4"/>
  <c r="C3"/>
  <c r="C2"/>
  <c r="C34" i="4"/>
  <c r="C33"/>
  <c r="C32"/>
  <c r="C31"/>
  <c r="C30"/>
  <c r="C29"/>
  <c r="C28"/>
  <c r="C37" s="1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5" i="5" s="1"/>
  <c r="C7" i="4"/>
  <c r="C6"/>
  <c r="C5"/>
  <c r="C4"/>
  <c r="C3"/>
  <c r="C2"/>
  <c r="C34" i="3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7"/>
  <c r="C6"/>
  <c r="C5"/>
  <c r="C4"/>
  <c r="C3"/>
  <c r="C2"/>
  <c r="C34" i="2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2" i="5" s="1"/>
  <c r="C7" i="2"/>
  <c r="C6"/>
  <c r="C5"/>
  <c r="C4"/>
  <c r="C3"/>
  <c r="C2"/>
  <c r="C34" i="1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F7"/>
  <c r="C9" i="5" s="1"/>
  <c r="C7" i="1"/>
  <c r="C6"/>
  <c r="C5"/>
  <c r="C4"/>
  <c r="C3"/>
  <c r="C2"/>
  <c r="C34" i="13"/>
  <c r="C33"/>
  <c r="C32"/>
  <c r="C31"/>
  <c r="C30"/>
  <c r="C29"/>
  <c r="C28"/>
  <c r="C27"/>
  <c r="C26"/>
  <c r="C25"/>
  <c r="C24"/>
  <c r="C23"/>
  <c r="C22"/>
  <c r="C21"/>
  <c r="C20"/>
  <c r="C19"/>
  <c r="C37" s="1"/>
  <c r="C18"/>
  <c r="C17"/>
  <c r="C16"/>
  <c r="C15"/>
  <c r="C14"/>
  <c r="C13"/>
  <c r="C12"/>
  <c r="C11"/>
  <c r="C10"/>
  <c r="C9"/>
  <c r="C8"/>
  <c r="F7"/>
  <c r="C6" i="5" s="1"/>
  <c r="C7" i="13"/>
  <c r="C6"/>
  <c r="C5"/>
  <c r="C4"/>
  <c r="C3"/>
  <c r="C2"/>
  <c r="C32" i="12"/>
  <c r="C33"/>
  <c r="C31"/>
  <c r="C30"/>
  <c r="C29"/>
  <c r="C28"/>
  <c r="C27"/>
  <c r="C26"/>
  <c r="C24"/>
  <c r="C23"/>
  <c r="C21"/>
  <c r="C19"/>
  <c r="C18"/>
  <c r="C17"/>
  <c r="C16"/>
  <c r="C15"/>
  <c r="C11"/>
  <c r="C3"/>
  <c r="C4"/>
  <c r="C5"/>
  <c r="C6"/>
  <c r="C7"/>
  <c r="C8"/>
  <c r="C9"/>
  <c r="C10"/>
  <c r="C12"/>
  <c r="C13"/>
  <c r="C14"/>
  <c r="C20"/>
  <c r="C22"/>
  <c r="C25"/>
  <c r="C34"/>
  <c r="C2"/>
  <c r="A13" i="5"/>
  <c r="A12"/>
  <c r="A11"/>
  <c r="F7" i="12"/>
  <c r="C3" i="5" s="1"/>
  <c r="D6"/>
  <c r="D3"/>
  <c r="A3"/>
  <c r="A6"/>
  <c r="A9"/>
  <c r="A2"/>
  <c r="A7"/>
  <c r="A8"/>
  <c r="A10"/>
  <c r="D5"/>
  <c r="D2"/>
  <c r="D9"/>
  <c r="C37" i="1" l="1"/>
  <c r="C36"/>
  <c r="C38" i="4"/>
  <c r="C36"/>
  <c r="C38" i="13"/>
  <c r="C39" s="1"/>
  <c r="B6" i="5" s="1"/>
  <c r="C36" i="13"/>
  <c r="C38" i="7"/>
  <c r="C36"/>
  <c r="C39" s="1"/>
  <c r="B7" i="5" s="1"/>
  <c r="C37" i="12"/>
  <c r="C36"/>
  <c r="C37" i="2"/>
  <c r="C36"/>
  <c r="C38"/>
  <c r="C36" i="8"/>
  <c r="C37" i="3"/>
  <c r="C36"/>
  <c r="C39" i="22"/>
  <c r="C39" i="21"/>
  <c r="C39" i="20"/>
  <c r="C39" i="19"/>
  <c r="C39" i="18"/>
  <c r="C39" i="17"/>
  <c r="C39" i="16"/>
  <c r="C39" i="15"/>
  <c r="C38"/>
  <c r="C39" i="14"/>
  <c r="C39" i="11"/>
  <c r="C39" i="10"/>
  <c r="C39" i="9"/>
  <c r="C38" i="8"/>
  <c r="C39" s="1"/>
  <c r="C38" i="3"/>
  <c r="C38" i="1"/>
  <c r="C39" s="1"/>
  <c r="B9" i="5" s="1"/>
  <c r="C38" i="12"/>
  <c r="C39" i="4" l="1"/>
  <c r="B5" i="5" s="1"/>
  <c r="C39" i="2"/>
  <c r="B2" i="5" s="1"/>
  <c r="C39" i="3"/>
  <c r="C39" i="12"/>
  <c r="B3" i="5" s="1"/>
</calcChain>
</file>

<file path=xl/sharedStrings.xml><?xml version="1.0" encoding="utf-8"?>
<sst xmlns="http://schemas.openxmlformats.org/spreadsheetml/2006/main" count="332" uniqueCount="27">
  <si>
    <t>Číslo stanoviště</t>
  </si>
  <si>
    <t>Kód stanoviště</t>
  </si>
  <si>
    <t>Počet bodů</t>
  </si>
  <si>
    <t>Bonusy</t>
  </si>
  <si>
    <t>Mlýny</t>
  </si>
  <si>
    <t>Vzdálenost</t>
  </si>
  <si>
    <t>Kopce</t>
  </si>
  <si>
    <t>Součet bodů:</t>
  </si>
  <si>
    <t>Soutěžní skupina</t>
  </si>
  <si>
    <t>Číslo skupiny:</t>
  </si>
  <si>
    <t>Čas startu:</t>
  </si>
  <si>
    <t>Členové:</t>
  </si>
  <si>
    <t>Penalizace:</t>
  </si>
  <si>
    <t>Čas v cíli:</t>
  </si>
  <si>
    <t>Číslo skupiny</t>
  </si>
  <si>
    <t>Čas v cíli</t>
  </si>
  <si>
    <t>Členové</t>
  </si>
  <si>
    <t>Výsledný čas</t>
  </si>
  <si>
    <t>Ujeté kilometry:</t>
  </si>
  <si>
    <t>Jiří Rous</t>
  </si>
  <si>
    <t>Matěj Janda, Petr Voska</t>
  </si>
  <si>
    <t>Josef Burian, Peter Cibulka</t>
  </si>
  <si>
    <t>Zdeněk Stieber</t>
  </si>
  <si>
    <t>Vladimír Kameníček, Pavlína Sehnalová</t>
  </si>
  <si>
    <t>Pavel Tomášek, Jiří Tomášek</t>
  </si>
  <si>
    <t>Marek Madi, Tereza Macichová, Michal Bezděk</t>
  </si>
  <si>
    <t>David Soukup, Stanislav Pesl</t>
  </si>
</sst>
</file>

<file path=xl/styles.xml><?xml version="1.0" encoding="utf-8"?>
<styleSheet xmlns="http://schemas.openxmlformats.org/spreadsheetml/2006/main">
  <numFmts count="1">
    <numFmt numFmtId="164" formatCode="[$-F400]h:mm:ss\ AM/PM"/>
  </numFmts>
  <fonts count="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0" fillId="0" borderId="5" xfId="0" applyBorder="1"/>
    <xf numFmtId="0" fontId="0" fillId="0" borderId="6" xfId="0" applyBorder="1"/>
    <xf numFmtId="0" fontId="1" fillId="0" borderId="3" xfId="0" applyFont="1" applyBorder="1"/>
    <xf numFmtId="0" fontId="1" fillId="0" borderId="2" xfId="0" applyFont="1" applyBorder="1"/>
    <xf numFmtId="0" fontId="1" fillId="0" borderId="5" xfId="0" applyFont="1" applyBorder="1"/>
    <xf numFmtId="0" fontId="1" fillId="0" borderId="6" xfId="0" applyFont="1" applyBorder="1"/>
    <xf numFmtId="164" fontId="0" fillId="0" borderId="1" xfId="0" applyNumberFormat="1" applyBorder="1"/>
    <xf numFmtId="164" fontId="0" fillId="0" borderId="1" xfId="0" applyNumberFormat="1" applyBorder="1"/>
    <xf numFmtId="0" fontId="1" fillId="0" borderId="0" xfId="0" applyFont="1" applyBorder="1"/>
    <xf numFmtId="0" fontId="0" fillId="0" borderId="0" xfId="0" applyBorder="1"/>
    <xf numFmtId="164" fontId="0" fillId="0" borderId="0" xfId="0" applyNumberFormat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1:D21"/>
  <sheetViews>
    <sheetView tabSelected="1" zoomScaleNormal="100" workbookViewId="0">
      <selection activeCell="A2" sqref="A2:D9"/>
    </sheetView>
  </sheetViews>
  <sheetFormatPr defaultRowHeight="15"/>
  <cols>
    <col min="1" max="1" width="14.7109375" bestFit="1" customWidth="1"/>
    <col min="2" max="2" width="13.28515625" bestFit="1" customWidth="1"/>
    <col min="3" max="3" width="10.5703125" bestFit="1" customWidth="1"/>
    <col min="4" max="4" width="23.7109375" customWidth="1"/>
  </cols>
  <sheetData>
    <row r="1" spans="1:4">
      <c r="A1" t="s">
        <v>14</v>
      </c>
      <c r="B1" t="s">
        <v>2</v>
      </c>
      <c r="C1" t="s">
        <v>15</v>
      </c>
      <c r="D1" t="s">
        <v>16</v>
      </c>
    </row>
    <row r="2" spans="1:4">
      <c r="A2">
        <f>'4'!$F$2</f>
        <v>65</v>
      </c>
      <c r="B2">
        <f>'4'!$C$39</f>
        <v>77</v>
      </c>
      <c r="C2" s="16">
        <f>'4'!$F$7</f>
        <v>0.25138888888888888</v>
      </c>
      <c r="D2" t="str">
        <f>'4'!$F$3</f>
        <v>Zdeněk Stieber</v>
      </c>
    </row>
    <row r="3" spans="1:4">
      <c r="A3">
        <f>'1'!$F$2</f>
        <v>9</v>
      </c>
      <c r="B3">
        <f>'1'!$C$39</f>
        <v>40</v>
      </c>
      <c r="C3" s="16">
        <f>'1'!$F$7</f>
        <v>0.25694444444444442</v>
      </c>
      <c r="D3" t="str">
        <f>'1'!$F$3</f>
        <v>Jiří Rous</v>
      </c>
    </row>
    <row r="4" spans="1:4">
      <c r="A4">
        <f>'5'!$F$2</f>
        <v>67</v>
      </c>
      <c r="B4">
        <f>'5'!$C$39</f>
        <v>31</v>
      </c>
      <c r="C4" s="16">
        <f>'5'!$F$7</f>
        <v>0.23125000000000007</v>
      </c>
      <c r="D4" t="str">
        <f>'5'!$F$3</f>
        <v>Vladimír Kameníček, Pavlína Sehnalová</v>
      </c>
    </row>
    <row r="5" spans="1:4">
      <c r="A5">
        <f>'6'!$F$2</f>
        <v>66</v>
      </c>
      <c r="B5">
        <f>'6'!$C$39</f>
        <v>31</v>
      </c>
      <c r="C5" s="16">
        <f>'6'!$F$7</f>
        <v>0.27013888888888882</v>
      </c>
      <c r="D5" t="str">
        <f>'6'!$F$3</f>
        <v>Pavel Tomášek, Jiří Tomášek</v>
      </c>
    </row>
    <row r="6" spans="1:4">
      <c r="A6">
        <f>'2'!$F$2</f>
        <v>69</v>
      </c>
      <c r="B6">
        <f>'2'!$C$39</f>
        <v>25</v>
      </c>
      <c r="C6" s="16">
        <f>'2'!$F$7</f>
        <v>0.26666666666666672</v>
      </c>
      <c r="D6" t="str">
        <f>'2'!$F$3</f>
        <v>Matěj Janda, Petr Voska</v>
      </c>
    </row>
    <row r="7" spans="1:4">
      <c r="A7">
        <f>'7'!$F$2</f>
        <v>71</v>
      </c>
      <c r="B7">
        <f>'7'!$C$39</f>
        <v>17</v>
      </c>
      <c r="C7" s="16">
        <f>'7'!$F$7</f>
        <v>0.26666666666666672</v>
      </c>
      <c r="D7" t="str">
        <f>'7'!$F$3</f>
        <v>Marek Madi, Tereza Macichová, Michal Bezděk</v>
      </c>
    </row>
    <row r="8" spans="1:4">
      <c r="A8">
        <f>'8'!$F$2</f>
        <v>72</v>
      </c>
      <c r="B8">
        <f>'8'!$C$39</f>
        <v>6</v>
      </c>
      <c r="C8" s="16">
        <f>'8'!$F$7</f>
        <v>0.24236111111111114</v>
      </c>
      <c r="D8" t="str">
        <f>'8'!$F$3</f>
        <v>David Soukup, Stanislav Pesl</v>
      </c>
    </row>
    <row r="9" spans="1:4">
      <c r="A9">
        <f>'3'!$F$2</f>
        <v>68</v>
      </c>
      <c r="B9">
        <f>'3'!$C$39</f>
        <v>4</v>
      </c>
      <c r="C9" s="16">
        <f>'3'!$F$7</f>
        <v>0.28680555555555554</v>
      </c>
      <c r="D9" t="str">
        <f>'3'!$F$3</f>
        <v>Josef Burian, Peter Cibulka</v>
      </c>
    </row>
    <row r="10" spans="1:4">
      <c r="A10">
        <f>'9'!$F$2</f>
        <v>1</v>
      </c>
      <c r="B10">
        <f>'10'!$C$39</f>
        <v>0</v>
      </c>
      <c r="C10" s="16">
        <f>'10'!$F$7</f>
        <v>-0.375</v>
      </c>
      <c r="D10">
        <f>'10'!$F$3</f>
        <v>0</v>
      </c>
    </row>
    <row r="11" spans="1:4">
      <c r="A11">
        <f>'10'!$F$2</f>
        <v>1</v>
      </c>
      <c r="B11">
        <f>'11'!$C$39</f>
        <v>0</v>
      </c>
      <c r="C11" s="16">
        <f>'11'!$F$7</f>
        <v>-0.375</v>
      </c>
      <c r="D11">
        <f>'11'!$F$3</f>
        <v>0</v>
      </c>
    </row>
    <row r="12" spans="1:4">
      <c r="A12">
        <f>'11'!$F$2</f>
        <v>1</v>
      </c>
      <c r="B12">
        <f>'12'!$C$39</f>
        <v>0</v>
      </c>
      <c r="C12" s="16">
        <f>'12'!$F$7</f>
        <v>-0.375</v>
      </c>
      <c r="D12">
        <f>'12'!$F$3</f>
        <v>0</v>
      </c>
    </row>
    <row r="13" spans="1:4">
      <c r="A13">
        <f>'12'!$F$2</f>
        <v>1</v>
      </c>
      <c r="B13">
        <f>'13'!$C$39</f>
        <v>0</v>
      </c>
      <c r="C13" s="16">
        <f>'13'!$F$7</f>
        <v>-0.375</v>
      </c>
      <c r="D13">
        <f>'13'!$F$3</f>
        <v>0</v>
      </c>
    </row>
    <row r="14" spans="1:4">
      <c r="A14">
        <f>'13'!$F$2</f>
        <v>1</v>
      </c>
      <c r="B14">
        <f>'14'!$C$39</f>
        <v>0</v>
      </c>
      <c r="C14" s="16">
        <f>'14'!$F$7</f>
        <v>-0.375</v>
      </c>
      <c r="D14">
        <f>'14'!$F$3</f>
        <v>0</v>
      </c>
    </row>
    <row r="15" spans="1:4">
      <c r="A15">
        <f>'14'!$F$2</f>
        <v>1</v>
      </c>
      <c r="B15">
        <f>'15'!$C$39</f>
        <v>0</v>
      </c>
      <c r="C15" s="16">
        <f>'15'!$F$7</f>
        <v>-0.375</v>
      </c>
      <c r="D15">
        <f>'15'!$F$3</f>
        <v>0</v>
      </c>
    </row>
    <row r="16" spans="1:4">
      <c r="A16">
        <f>'15'!$F$2</f>
        <v>1</v>
      </c>
      <c r="B16">
        <f>'16'!$C$39</f>
        <v>0</v>
      </c>
      <c r="C16" s="16">
        <f>'16'!$F$7</f>
        <v>-0.375</v>
      </c>
      <c r="D16">
        <f>'16'!$F$3</f>
        <v>0</v>
      </c>
    </row>
    <row r="17" spans="1:4">
      <c r="A17">
        <f>'16'!$F$2</f>
        <v>1</v>
      </c>
      <c r="B17">
        <f>'17'!$C$39</f>
        <v>0</v>
      </c>
      <c r="C17" s="16">
        <f>'17'!$F$7</f>
        <v>-0.375</v>
      </c>
      <c r="D17">
        <f>'17'!$F$3</f>
        <v>0</v>
      </c>
    </row>
    <row r="18" spans="1:4">
      <c r="A18">
        <f>'17'!$F$2</f>
        <v>1</v>
      </c>
      <c r="B18">
        <f>'18'!$C$39</f>
        <v>0</v>
      </c>
      <c r="C18" s="16">
        <f>'18'!$F$7</f>
        <v>-0.375</v>
      </c>
      <c r="D18">
        <f>'18'!$F$3</f>
        <v>0</v>
      </c>
    </row>
    <row r="19" spans="1:4">
      <c r="A19">
        <f>'18'!$F$2</f>
        <v>1</v>
      </c>
      <c r="B19">
        <f>'19'!$C$39</f>
        <v>0</v>
      </c>
      <c r="C19" s="16">
        <f>'19'!$F$7</f>
        <v>-0.375</v>
      </c>
      <c r="D19">
        <f>'19'!$F$3</f>
        <v>0</v>
      </c>
    </row>
    <row r="20" spans="1:4">
      <c r="A20">
        <f>'19'!$F$2</f>
        <v>1</v>
      </c>
      <c r="B20">
        <f>'20'!$C$39</f>
        <v>0</v>
      </c>
      <c r="C20" s="16">
        <f>'20'!$F$7</f>
        <v>-0.375</v>
      </c>
      <c r="D20">
        <f>'20'!$F$3</f>
        <v>0</v>
      </c>
    </row>
    <row r="21" spans="1:4">
      <c r="A21">
        <f>'20'!$F$2</f>
        <v>1</v>
      </c>
    </row>
  </sheetData>
  <autoFilter ref="A1:D9">
    <filterColumn colId="2"/>
    <sortState ref="A2:E10">
      <sortCondition descending="1" ref="B1:B10"/>
    </sortState>
  </autoFilter>
  <sortState ref="A2:D9">
    <sortCondition descending="1" ref="B2:B9"/>
    <sortCondition ref="C2:C9"/>
  </sortState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List8"/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sheetPr codeName="List9"/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List10"/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F7" sqref="F7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0</v>
      </c>
      <c r="C2" s="4">
        <f>IF($B2=1,1,0)</f>
        <v>0</v>
      </c>
      <c r="E2" s="8" t="s">
        <v>9</v>
      </c>
      <c r="F2" s="4">
        <v>9</v>
      </c>
    </row>
    <row r="3" spans="1:6">
      <c r="A3" s="1">
        <v>2</v>
      </c>
      <c r="B3" s="2">
        <v>1</v>
      </c>
      <c r="C3" s="4">
        <f>IF($B3=1,2,0)</f>
        <v>2</v>
      </c>
      <c r="E3" s="1" t="s">
        <v>11</v>
      </c>
      <c r="F3" s="2" t="s">
        <v>19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2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2">
        <v>0.63194444444444442</v>
      </c>
    </row>
    <row r="7" spans="1:6">
      <c r="A7" s="1">
        <v>6</v>
      </c>
      <c r="B7" s="2">
        <v>0</v>
      </c>
      <c r="C7" s="4">
        <f t="shared" si="0"/>
        <v>0</v>
      </c>
      <c r="E7" s="1" t="s">
        <v>17</v>
      </c>
      <c r="F7" s="12">
        <f>F6-F5</f>
        <v>0.25694444444444442</v>
      </c>
    </row>
    <row r="8" spans="1:6">
      <c r="A8" s="1">
        <v>7</v>
      </c>
      <c r="B8" s="4">
        <v>0</v>
      </c>
      <c r="C8" s="4">
        <f t="shared" si="0"/>
        <v>0</v>
      </c>
      <c r="E8" s="1" t="s">
        <v>12</v>
      </c>
      <c r="F8" s="2"/>
    </row>
    <row r="9" spans="1:6">
      <c r="A9" s="1">
        <v>8</v>
      </c>
      <c r="B9" s="2">
        <v>0</v>
      </c>
      <c r="C9" s="4">
        <f t="shared" si="0"/>
        <v>0</v>
      </c>
    </row>
    <row r="10" spans="1:6">
      <c r="A10" s="1">
        <v>9</v>
      </c>
      <c r="B10" s="4">
        <v>0</v>
      </c>
      <c r="C10" s="4">
        <f t="shared" si="0"/>
        <v>0</v>
      </c>
    </row>
    <row r="11" spans="1:6">
      <c r="A11" s="1">
        <v>10</v>
      </c>
      <c r="B11" s="2">
        <v>0</v>
      </c>
      <c r="C11" s="4">
        <f>IF($B11=1,2,0)</f>
        <v>0</v>
      </c>
    </row>
    <row r="12" spans="1:6">
      <c r="A12" s="1">
        <v>11</v>
      </c>
      <c r="B12" s="4">
        <v>0</v>
      </c>
      <c r="C12" s="4">
        <f t="shared" si="0"/>
        <v>0</v>
      </c>
    </row>
    <row r="13" spans="1:6">
      <c r="A13" s="1">
        <v>12</v>
      </c>
      <c r="B13" s="2">
        <v>0</v>
      </c>
      <c r="C13" s="4">
        <f t="shared" si="0"/>
        <v>0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>
        <v>0</v>
      </c>
      <c r="C15" s="4">
        <f>IF($B15=1,2,0)</f>
        <v>0</v>
      </c>
    </row>
    <row r="16" spans="1:6">
      <c r="A16" s="1">
        <v>15</v>
      </c>
      <c r="B16" s="4">
        <v>0</v>
      </c>
      <c r="C16" s="4">
        <f>IF($B16=1,3,0)</f>
        <v>0</v>
      </c>
    </row>
    <row r="17" spans="1:3">
      <c r="A17" s="1">
        <v>16</v>
      </c>
      <c r="B17" s="2">
        <v>0</v>
      </c>
      <c r="C17" s="4">
        <f>IF($B17=1,3,0)</f>
        <v>0</v>
      </c>
    </row>
    <row r="18" spans="1:3">
      <c r="A18" s="1">
        <v>17</v>
      </c>
      <c r="B18" s="4">
        <v>0</v>
      </c>
      <c r="C18" s="4">
        <f>IF($B18=1,2,0)</f>
        <v>0</v>
      </c>
    </row>
    <row r="19" spans="1:3">
      <c r="A19" s="1">
        <v>18</v>
      </c>
      <c r="B19" s="2">
        <v>1</v>
      </c>
      <c r="C19" s="4">
        <f>IF($B19=1,2,0)</f>
        <v>2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2">
        <v>1</v>
      </c>
      <c r="C21" s="4">
        <f>IF($B21=1,2,0)</f>
        <v>2</v>
      </c>
    </row>
    <row r="22" spans="1:3">
      <c r="A22" s="1">
        <v>21</v>
      </c>
      <c r="B22" s="4">
        <v>0</v>
      </c>
      <c r="C22" s="4">
        <f t="shared" si="0"/>
        <v>0</v>
      </c>
    </row>
    <row r="23" spans="1:3">
      <c r="A23" s="1">
        <v>22</v>
      </c>
      <c r="B23" s="2">
        <v>1</v>
      </c>
      <c r="C23" s="4">
        <f>IF($B23=1,2,0)</f>
        <v>2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>
        <v>1</v>
      </c>
      <c r="C25" s="4">
        <f t="shared" si="0"/>
        <v>1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2">
        <v>1</v>
      </c>
      <c r="C27" s="4">
        <f>IF($B27=1,2,0)</f>
        <v>2</v>
      </c>
    </row>
    <row r="28" spans="1:3">
      <c r="A28" s="1">
        <v>27</v>
      </c>
      <c r="B28" s="4">
        <v>1</v>
      </c>
      <c r="C28" s="4">
        <f>IF($B28=1,3,0)</f>
        <v>3</v>
      </c>
    </row>
    <row r="29" spans="1:3">
      <c r="A29" s="1">
        <v>28</v>
      </c>
      <c r="B29" s="2">
        <v>1</v>
      </c>
      <c r="C29" s="4">
        <f>IF($B29=1,2,0)</f>
        <v>2</v>
      </c>
    </row>
    <row r="30" spans="1:3">
      <c r="A30" s="1">
        <v>29</v>
      </c>
      <c r="B30" s="4">
        <v>1</v>
      </c>
      <c r="C30" s="4">
        <f>IF($B30=1,3,0)</f>
        <v>3</v>
      </c>
    </row>
    <row r="31" spans="1:3">
      <c r="A31" s="1">
        <v>30</v>
      </c>
      <c r="B31" s="2">
        <v>1</v>
      </c>
      <c r="C31" s="4">
        <f>IF($B31=1,2,0)</f>
        <v>2</v>
      </c>
    </row>
    <row r="32" spans="1:3">
      <c r="A32" s="1">
        <v>31</v>
      </c>
      <c r="B32" s="4">
        <v>0</v>
      </c>
      <c r="C32" s="4">
        <f t="shared" ref="C32:C33" si="1">IF($B32=1,2,0)</f>
        <v>0</v>
      </c>
    </row>
    <row r="33" spans="1:3">
      <c r="A33" s="1">
        <v>32</v>
      </c>
      <c r="B33" s="2">
        <v>1</v>
      </c>
      <c r="C33" s="4">
        <f t="shared" si="1"/>
        <v>2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7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40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sqref="A1:XFD1048576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47"/>
  <sheetViews>
    <sheetView workbookViewId="0">
      <selection activeCell="F4" sqref="F4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/>
      <c r="C2" s="4">
        <f>IF($B2=1,1,0)</f>
        <v>0</v>
      </c>
      <c r="E2" s="8" t="s">
        <v>9</v>
      </c>
      <c r="F2" s="4">
        <v>1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/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/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-0.375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0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7"/>
  <sheetViews>
    <sheetView topLeftCell="A13" workbookViewId="0">
      <selection activeCell="B35" sqref="B35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69</v>
      </c>
    </row>
    <row r="3" spans="1:6">
      <c r="A3" s="1">
        <v>2</v>
      </c>
      <c r="B3" s="2">
        <v>1</v>
      </c>
      <c r="C3" s="4">
        <f>IF($B3=1,2,0)</f>
        <v>2</v>
      </c>
      <c r="E3" s="1" t="s">
        <v>11</v>
      </c>
      <c r="F3" s="2" t="s">
        <v>20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2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0.64166666666666672</v>
      </c>
    </row>
    <row r="7" spans="1:6">
      <c r="A7" s="1">
        <v>6</v>
      </c>
      <c r="B7" s="2">
        <v>1</v>
      </c>
      <c r="C7" s="4">
        <f t="shared" si="0"/>
        <v>1</v>
      </c>
      <c r="E7" s="1" t="s">
        <v>17</v>
      </c>
      <c r="F7" s="13">
        <f>F6-F5</f>
        <v>0.26666666666666672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>
        <v>0</v>
      </c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>
        <v>1</v>
      </c>
      <c r="C15" s="4">
        <f>IF($B15=1,2,0)</f>
        <v>2</v>
      </c>
    </row>
    <row r="16" spans="1:6">
      <c r="A16" s="1">
        <v>15</v>
      </c>
      <c r="B16" s="4">
        <v>1</v>
      </c>
      <c r="C16" s="4">
        <f>IF($B16=1,3,0)</f>
        <v>3</v>
      </c>
    </row>
    <row r="17" spans="1:3">
      <c r="A17" s="1">
        <v>16</v>
      </c>
      <c r="B17" s="2">
        <v>0</v>
      </c>
      <c r="C17" s="4">
        <f>IF($B17=1,3,0)</f>
        <v>0</v>
      </c>
    </row>
    <row r="18" spans="1:3">
      <c r="A18" s="1">
        <v>17</v>
      </c>
      <c r="B18" s="4">
        <v>0</v>
      </c>
      <c r="C18" s="4">
        <f>IF($B18=1,2,0)</f>
        <v>0</v>
      </c>
    </row>
    <row r="19" spans="1:3">
      <c r="A19" s="1">
        <v>18</v>
      </c>
      <c r="B19" s="2">
        <v>0</v>
      </c>
      <c r="C19" s="4">
        <f>IF($B19=1,2,0)</f>
        <v>0</v>
      </c>
    </row>
    <row r="20" spans="1:3">
      <c r="A20" s="1">
        <v>19</v>
      </c>
      <c r="B20" s="4">
        <v>0</v>
      </c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25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2"/>
  <dimension ref="A1:F47"/>
  <sheetViews>
    <sheetView topLeftCell="A16" workbookViewId="0">
      <selection activeCell="B22" sqref="B22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68</v>
      </c>
    </row>
    <row r="3" spans="1:6">
      <c r="A3" s="1">
        <v>2</v>
      </c>
      <c r="B3" s="2"/>
      <c r="C3" s="4">
        <f>IF($B3=1,2,0)</f>
        <v>0</v>
      </c>
      <c r="E3" s="1" t="s">
        <v>11</v>
      </c>
      <c r="F3" s="2" t="s">
        <v>21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/>
      <c r="C6" s="4">
        <f t="shared" si="0"/>
        <v>0</v>
      </c>
      <c r="E6" s="1" t="s">
        <v>13</v>
      </c>
      <c r="F6" s="13">
        <v>0.66180555555555554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0.28680555555555554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>
        <v>23</v>
      </c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/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>
        <v>1</v>
      </c>
      <c r="C15" s="4">
        <f>IF($B15=1,2,0)</f>
        <v>2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2">
        <v>1</v>
      </c>
      <c r="C21" s="4">
        <f>IF($B21=1,2,0)</f>
        <v>2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>
        <v>1</v>
      </c>
      <c r="C23" s="4">
        <f>IF($B23=1,2,0)</f>
        <v>2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>
        <v>1</v>
      </c>
      <c r="C27" s="4">
        <f>IF($B27=1,2,0)</f>
        <v>2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>
        <v>1</v>
      </c>
      <c r="C29" s="4">
        <f>IF($B29=1,2,0)</f>
        <v>2</v>
      </c>
    </row>
    <row r="30" spans="1:3">
      <c r="A30" s="1">
        <v>29</v>
      </c>
      <c r="B30" s="4">
        <v>1</v>
      </c>
      <c r="C30" s="4">
        <f>IF($B30=1,3,0)</f>
        <v>3</v>
      </c>
    </row>
    <row r="31" spans="1:3">
      <c r="A31" s="1">
        <v>30</v>
      </c>
      <c r="B31" s="2">
        <v>1</v>
      </c>
      <c r="C31" s="4">
        <f>IF($B31=1,2,0)</f>
        <v>2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>
        <v>1</v>
      </c>
      <c r="C33" s="4">
        <f t="shared" si="1"/>
        <v>2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4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3"/>
  <dimension ref="A1:F47"/>
  <sheetViews>
    <sheetView workbookViewId="0">
      <selection activeCell="F29" sqref="F29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65</v>
      </c>
    </row>
    <row r="3" spans="1:6">
      <c r="A3" s="1">
        <v>2</v>
      </c>
      <c r="B3" s="4">
        <v>1</v>
      </c>
      <c r="C3" s="4">
        <f>IF($B3=1,2,0)</f>
        <v>2</v>
      </c>
      <c r="E3" s="1" t="s">
        <v>11</v>
      </c>
      <c r="F3" s="2" t="s">
        <v>22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4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0.62638888888888888</v>
      </c>
    </row>
    <row r="7" spans="1:6">
      <c r="A7" s="1">
        <v>6</v>
      </c>
      <c r="B7" s="4">
        <v>1</v>
      </c>
      <c r="C7" s="4">
        <f t="shared" si="0"/>
        <v>1</v>
      </c>
      <c r="E7" s="1" t="s">
        <v>17</v>
      </c>
      <c r="F7" s="13">
        <f>F6-F5</f>
        <v>0.25138888888888888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4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4">
        <v>1</v>
      </c>
      <c r="C11" s="4">
        <f>IF($B11=1,2,0)</f>
        <v>2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4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4">
        <v>1</v>
      </c>
      <c r="C15" s="4">
        <f>IF($B15=1,2,0)</f>
        <v>2</v>
      </c>
    </row>
    <row r="16" spans="1:6">
      <c r="A16" s="1">
        <v>15</v>
      </c>
      <c r="B16" s="4">
        <v>1</v>
      </c>
      <c r="C16" s="4">
        <f>IF($B16=1,3,0)</f>
        <v>3</v>
      </c>
    </row>
    <row r="17" spans="1:3">
      <c r="A17" s="1">
        <v>16</v>
      </c>
      <c r="B17" s="4">
        <v>1</v>
      </c>
      <c r="C17" s="4">
        <f>IF($B17=1,3,0)</f>
        <v>3</v>
      </c>
    </row>
    <row r="18" spans="1:3">
      <c r="A18" s="1">
        <v>17</v>
      </c>
      <c r="B18" s="4">
        <v>1</v>
      </c>
      <c r="C18" s="4">
        <f>IF($B18=1,2,0)</f>
        <v>2</v>
      </c>
    </row>
    <row r="19" spans="1:3">
      <c r="A19" s="1">
        <v>18</v>
      </c>
      <c r="B19" s="4">
        <v>1</v>
      </c>
      <c r="C19" s="4">
        <f>IF($B19=1,2,0)</f>
        <v>2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4">
        <v>1</v>
      </c>
      <c r="C21" s="4">
        <f>IF($B21=1,2,0)</f>
        <v>2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4">
        <v>1</v>
      </c>
      <c r="C23" s="4">
        <f>IF($B23=1,2,0)</f>
        <v>2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4">
        <v>1</v>
      </c>
      <c r="C25" s="4">
        <f t="shared" si="0"/>
        <v>1</v>
      </c>
    </row>
    <row r="26" spans="1:3">
      <c r="A26" s="1">
        <v>25</v>
      </c>
      <c r="B26" s="4">
        <v>1</v>
      </c>
      <c r="C26" s="4">
        <f>IF($B26=1,2,0)</f>
        <v>2</v>
      </c>
    </row>
    <row r="27" spans="1:3">
      <c r="A27" s="1">
        <v>26</v>
      </c>
      <c r="B27" s="4">
        <v>1</v>
      </c>
      <c r="C27" s="4">
        <f>IF($B27=1,2,0)</f>
        <v>2</v>
      </c>
    </row>
    <row r="28" spans="1:3">
      <c r="A28" s="1">
        <v>27</v>
      </c>
      <c r="B28" s="4">
        <v>1</v>
      </c>
      <c r="C28" s="4">
        <f>IF($B28=1,3,0)</f>
        <v>3</v>
      </c>
    </row>
    <row r="29" spans="1:3">
      <c r="A29" s="1">
        <v>28</v>
      </c>
      <c r="B29" s="4">
        <v>1</v>
      </c>
      <c r="C29" s="4">
        <f>IF($B29=1,2,0)</f>
        <v>2</v>
      </c>
    </row>
    <row r="30" spans="1:3">
      <c r="A30" s="1">
        <v>29</v>
      </c>
      <c r="B30" s="4">
        <v>1</v>
      </c>
      <c r="C30" s="4">
        <f>IF($B30=1,3,0)</f>
        <v>3</v>
      </c>
    </row>
    <row r="31" spans="1:3">
      <c r="A31" s="1">
        <v>30</v>
      </c>
      <c r="B31" s="4">
        <v>1</v>
      </c>
      <c r="C31" s="4">
        <f>IF($B31=1,2,0)</f>
        <v>2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4">
        <v>1</v>
      </c>
      <c r="C33" s="4">
        <f t="shared" si="1"/>
        <v>2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7</v>
      </c>
    </row>
    <row r="38" spans="1:3" ht="15.75" thickBot="1">
      <c r="A38" s="9" t="s">
        <v>6</v>
      </c>
      <c r="B38" s="3"/>
      <c r="C38" s="3">
        <f>IF(AND(C3=2,C11=2,C16=3,C18=2,C21=2,C26=2,C31=2),9,0)</f>
        <v>9</v>
      </c>
    </row>
    <row r="39" spans="1:3" ht="15.75" thickBot="1">
      <c r="A39" s="5" t="s">
        <v>7</v>
      </c>
      <c r="B39" s="6"/>
      <c r="C39" s="7">
        <f>SUM(C2:C38)-F8</f>
        <v>77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"/>
  <dimension ref="A1:F47"/>
  <sheetViews>
    <sheetView workbookViewId="0">
      <selection activeCell="B22" sqref="B22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67</v>
      </c>
    </row>
    <row r="3" spans="1:6">
      <c r="A3" s="1">
        <v>2</v>
      </c>
      <c r="B3" s="2">
        <v>1</v>
      </c>
      <c r="C3" s="4">
        <f>IF($B3=1,2,0)</f>
        <v>2</v>
      </c>
      <c r="E3" s="1" t="s">
        <v>11</v>
      </c>
      <c r="F3" s="2" t="s">
        <v>23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2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0.60625000000000007</v>
      </c>
    </row>
    <row r="7" spans="1:6">
      <c r="A7" s="1">
        <v>6</v>
      </c>
      <c r="B7" s="2">
        <v>1</v>
      </c>
      <c r="C7" s="4">
        <f t="shared" si="0"/>
        <v>1</v>
      </c>
      <c r="E7" s="1" t="s">
        <v>17</v>
      </c>
      <c r="F7" s="13">
        <f>F6-F5</f>
        <v>0.23125000000000007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>
        <v>1</v>
      </c>
      <c r="C11" s="4">
        <f>IF($B11=1,2,0)</f>
        <v>2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>
        <v>1</v>
      </c>
      <c r="C15" s="4">
        <f>IF($B15=1,2,0)</f>
        <v>2</v>
      </c>
    </row>
    <row r="16" spans="1:6">
      <c r="A16" s="1">
        <v>15</v>
      </c>
      <c r="B16" s="4">
        <v>0</v>
      </c>
      <c r="C16" s="4">
        <f>IF($B16=1,3,0)</f>
        <v>0</v>
      </c>
    </row>
    <row r="17" spans="1:3">
      <c r="A17" s="1">
        <v>16</v>
      </c>
      <c r="B17" s="2">
        <v>1</v>
      </c>
      <c r="C17" s="4">
        <f>IF($B17=1,3,0)</f>
        <v>3</v>
      </c>
    </row>
    <row r="18" spans="1:3">
      <c r="A18" s="1">
        <v>17</v>
      </c>
      <c r="B18" s="4">
        <v>1</v>
      </c>
      <c r="C18" s="4">
        <f>IF($B18=1,2,0)</f>
        <v>2</v>
      </c>
    </row>
    <row r="19" spans="1:3">
      <c r="A19" s="1">
        <v>18</v>
      </c>
      <c r="B19" s="2">
        <v>0</v>
      </c>
      <c r="C19" s="4">
        <f>IF($B19=1,2,0)</f>
        <v>0</v>
      </c>
    </row>
    <row r="20" spans="1:3">
      <c r="A20" s="1">
        <v>19</v>
      </c>
      <c r="B20" s="4">
        <v>0</v>
      </c>
      <c r="C20" s="4">
        <f t="shared" si="0"/>
        <v>0</v>
      </c>
    </row>
    <row r="21" spans="1:3">
      <c r="A21" s="1">
        <v>20</v>
      </c>
      <c r="B21" s="2">
        <v>0</v>
      </c>
      <c r="C21" s="4">
        <f>IF($B21=1,2,0)</f>
        <v>0</v>
      </c>
    </row>
    <row r="22" spans="1:3">
      <c r="A22" s="1">
        <v>21</v>
      </c>
      <c r="B22" s="4">
        <v>1</v>
      </c>
      <c r="C22" s="4">
        <f t="shared" si="0"/>
        <v>1</v>
      </c>
    </row>
    <row r="23" spans="1:3">
      <c r="A23" s="1">
        <v>22</v>
      </c>
      <c r="B23" s="2">
        <v>0</v>
      </c>
      <c r="C23" s="4">
        <f>IF($B23=1,2,0)</f>
        <v>0</v>
      </c>
    </row>
    <row r="24" spans="1:3">
      <c r="A24" s="1">
        <v>23</v>
      </c>
      <c r="B24" s="4">
        <v>0</v>
      </c>
      <c r="C24" s="4">
        <f>IF($B24=1,2,0)</f>
        <v>0</v>
      </c>
    </row>
    <row r="25" spans="1:3">
      <c r="A25" s="1">
        <v>24</v>
      </c>
      <c r="B25" s="2">
        <v>0</v>
      </c>
      <c r="C25" s="4">
        <f t="shared" si="0"/>
        <v>0</v>
      </c>
    </row>
    <row r="26" spans="1:3">
      <c r="A26" s="1">
        <v>25</v>
      </c>
      <c r="B26" s="4">
        <v>0</v>
      </c>
      <c r="C26" s="4">
        <f>IF($B26=1,2,0)</f>
        <v>0</v>
      </c>
    </row>
    <row r="27" spans="1:3">
      <c r="A27" s="1">
        <v>26</v>
      </c>
      <c r="B27" s="2">
        <v>0</v>
      </c>
      <c r="C27" s="4">
        <f>IF($B27=1,2,0)</f>
        <v>0</v>
      </c>
    </row>
    <row r="28" spans="1:3">
      <c r="A28" s="1">
        <v>27</v>
      </c>
      <c r="B28" s="4">
        <v>0</v>
      </c>
      <c r="C28" s="4">
        <f>IF($B28=1,3,0)</f>
        <v>0</v>
      </c>
    </row>
    <row r="29" spans="1:3">
      <c r="A29" s="1">
        <v>28</v>
      </c>
      <c r="B29" s="2">
        <v>0</v>
      </c>
      <c r="C29" s="4">
        <f>IF($B29=1,2,0)</f>
        <v>0</v>
      </c>
    </row>
    <row r="30" spans="1:3">
      <c r="A30" s="1">
        <v>29</v>
      </c>
      <c r="B30" s="4">
        <v>0</v>
      </c>
      <c r="C30" s="4">
        <f>IF($B30=1,3,0)</f>
        <v>0</v>
      </c>
    </row>
    <row r="31" spans="1:3">
      <c r="A31" s="1">
        <v>30</v>
      </c>
      <c r="B31" s="2">
        <v>0</v>
      </c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>
        <v>0</v>
      </c>
      <c r="C33" s="4">
        <f t="shared" si="1"/>
        <v>0</v>
      </c>
    </row>
    <row r="34" spans="1:3">
      <c r="A34" s="1">
        <v>33</v>
      </c>
      <c r="B34" s="4">
        <v>0</v>
      </c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6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31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5"/>
  <dimension ref="A1:F47"/>
  <sheetViews>
    <sheetView topLeftCell="A13" workbookViewId="0">
      <selection activeCell="B34" sqref="B34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66</v>
      </c>
    </row>
    <row r="3" spans="1:6">
      <c r="A3" s="1">
        <v>2</v>
      </c>
      <c r="B3" s="2">
        <v>0</v>
      </c>
      <c r="C3" s="4">
        <f>IF($B3=1,2,0)</f>
        <v>0</v>
      </c>
      <c r="E3" s="1" t="s">
        <v>11</v>
      </c>
      <c r="F3" s="2" t="s">
        <v>24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2">
        <v>0</v>
      </c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>
        <v>0</v>
      </c>
      <c r="C6" s="4">
        <f t="shared" si="0"/>
        <v>0</v>
      </c>
      <c r="E6" s="1" t="s">
        <v>13</v>
      </c>
      <c r="F6" s="13">
        <v>0.64513888888888882</v>
      </c>
    </row>
    <row r="7" spans="1:6">
      <c r="A7" s="1">
        <v>6</v>
      </c>
      <c r="B7" s="2">
        <v>1</v>
      </c>
      <c r="C7" s="4">
        <f t="shared" si="0"/>
        <v>1</v>
      </c>
      <c r="E7" s="1" t="s">
        <v>17</v>
      </c>
      <c r="F7" s="13">
        <f>F6-F5</f>
        <v>0.27013888888888882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>
        <v>0</v>
      </c>
      <c r="C11" s="4">
        <f>IF($B11=1,2,0)</f>
        <v>0</v>
      </c>
    </row>
    <row r="12" spans="1:6">
      <c r="A12" s="1">
        <v>11</v>
      </c>
      <c r="B12" s="4">
        <v>1</v>
      </c>
      <c r="C12" s="4">
        <f t="shared" si="0"/>
        <v>1</v>
      </c>
    </row>
    <row r="13" spans="1:6">
      <c r="A13" s="1">
        <v>12</v>
      </c>
      <c r="B13" s="2">
        <v>0</v>
      </c>
      <c r="C13" s="4">
        <f t="shared" si="0"/>
        <v>0</v>
      </c>
    </row>
    <row r="14" spans="1:6">
      <c r="A14" s="1">
        <v>13</v>
      </c>
      <c r="B14" s="4">
        <v>0</v>
      </c>
      <c r="C14" s="4">
        <f t="shared" si="0"/>
        <v>0</v>
      </c>
    </row>
    <row r="15" spans="1:6">
      <c r="A15" s="1">
        <v>14</v>
      </c>
      <c r="B15" s="2">
        <v>1</v>
      </c>
      <c r="C15" s="4">
        <f>IF($B15=1,2,0)</f>
        <v>2</v>
      </c>
    </row>
    <row r="16" spans="1:6">
      <c r="A16" s="1">
        <v>15</v>
      </c>
      <c r="B16" s="4">
        <v>1</v>
      </c>
      <c r="C16" s="4">
        <f>IF($B16=1,3,0)</f>
        <v>3</v>
      </c>
    </row>
    <row r="17" spans="1:3">
      <c r="A17" s="1">
        <v>16</v>
      </c>
      <c r="B17" s="2">
        <v>1</v>
      </c>
      <c r="C17" s="4">
        <f>IF($B17=1,3,0)</f>
        <v>3</v>
      </c>
    </row>
    <row r="18" spans="1:3">
      <c r="A18" s="1">
        <v>17</v>
      </c>
      <c r="B18" s="4">
        <v>1</v>
      </c>
      <c r="C18" s="4">
        <f>IF($B18=1,2,0)</f>
        <v>2</v>
      </c>
    </row>
    <row r="19" spans="1:3">
      <c r="A19" s="1">
        <v>18</v>
      </c>
      <c r="B19" s="2">
        <v>1</v>
      </c>
      <c r="C19" s="4">
        <f>IF($B19=1,2,0)</f>
        <v>2</v>
      </c>
    </row>
    <row r="20" spans="1:3">
      <c r="A20" s="1">
        <v>19</v>
      </c>
      <c r="B20" s="4">
        <v>1</v>
      </c>
      <c r="C20" s="4">
        <f t="shared" si="0"/>
        <v>1</v>
      </c>
    </row>
    <row r="21" spans="1:3">
      <c r="A21" s="1">
        <v>20</v>
      </c>
      <c r="B21" s="2">
        <v>1</v>
      </c>
      <c r="C21" s="4">
        <f>IF($B21=1,2,0)</f>
        <v>2</v>
      </c>
    </row>
    <row r="22" spans="1:3">
      <c r="A22" s="1">
        <v>21</v>
      </c>
      <c r="B22" s="4">
        <v>0</v>
      </c>
      <c r="C22" s="4">
        <f t="shared" si="0"/>
        <v>0</v>
      </c>
    </row>
    <row r="23" spans="1:3">
      <c r="A23" s="1">
        <v>22</v>
      </c>
      <c r="B23" s="2">
        <v>1</v>
      </c>
      <c r="C23" s="4">
        <f>IF($B23=1,2,0)</f>
        <v>2</v>
      </c>
    </row>
    <row r="24" spans="1:3">
      <c r="A24" s="1">
        <v>23</v>
      </c>
      <c r="B24" s="4">
        <v>1</v>
      </c>
      <c r="C24" s="4">
        <f>IF($B24=1,2,0)</f>
        <v>2</v>
      </c>
    </row>
    <row r="25" spans="1:3">
      <c r="A25" s="1">
        <v>24</v>
      </c>
      <c r="B25" s="2">
        <v>1</v>
      </c>
      <c r="C25" s="4">
        <f t="shared" si="0"/>
        <v>1</v>
      </c>
    </row>
    <row r="26" spans="1:3">
      <c r="A26" s="1">
        <v>25</v>
      </c>
      <c r="B26" s="4">
        <v>0</v>
      </c>
      <c r="C26" s="4">
        <f>IF($B26=1,2,0)</f>
        <v>0</v>
      </c>
    </row>
    <row r="27" spans="1:3">
      <c r="A27" s="1">
        <v>26</v>
      </c>
      <c r="B27" s="2">
        <v>1</v>
      </c>
      <c r="C27" s="4">
        <f>IF($B27=1,2,0)</f>
        <v>2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>
        <v>1</v>
      </c>
      <c r="C33" s="4">
        <f t="shared" si="1"/>
        <v>2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31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6"/>
  <dimension ref="A1:F47"/>
  <sheetViews>
    <sheetView workbookViewId="0">
      <selection activeCell="B35" sqref="B35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71</v>
      </c>
    </row>
    <row r="3" spans="1:6">
      <c r="A3" s="1">
        <v>2</v>
      </c>
      <c r="B3" s="2">
        <v>1</v>
      </c>
      <c r="C3" s="4">
        <f>IF($B3=1,2,0)</f>
        <v>2</v>
      </c>
      <c r="E3" s="1" t="s">
        <v>11</v>
      </c>
      <c r="F3" s="2" t="s">
        <v>25</v>
      </c>
    </row>
    <row r="4" spans="1:6">
      <c r="A4" s="1">
        <v>3</v>
      </c>
      <c r="B4" s="4">
        <v>1</v>
      </c>
      <c r="C4" s="4">
        <f t="shared" ref="C4:C34" si="0">IF($B4=1,1,0)</f>
        <v>1</v>
      </c>
      <c r="E4" s="1" t="s">
        <v>18</v>
      </c>
      <c r="F4" s="2"/>
    </row>
    <row r="5" spans="1:6">
      <c r="A5" s="1">
        <v>4</v>
      </c>
      <c r="B5" s="2">
        <v>1</v>
      </c>
      <c r="C5" s="4">
        <f t="shared" si="0"/>
        <v>1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0.64166666666666672</v>
      </c>
    </row>
    <row r="7" spans="1:6">
      <c r="A7" s="1">
        <v>6</v>
      </c>
      <c r="B7" s="2">
        <v>1</v>
      </c>
      <c r="C7" s="4">
        <f t="shared" si="0"/>
        <v>1</v>
      </c>
      <c r="E7" s="1" t="s">
        <v>17</v>
      </c>
      <c r="F7" s="13">
        <f>F6-F5</f>
        <v>0.26666666666666672</v>
      </c>
    </row>
    <row r="8" spans="1:6">
      <c r="A8" s="1">
        <v>7</v>
      </c>
      <c r="B8" s="4">
        <v>1</v>
      </c>
      <c r="C8" s="4">
        <f t="shared" si="0"/>
        <v>1</v>
      </c>
      <c r="E8" s="1" t="s">
        <v>12</v>
      </c>
      <c r="F8" s="2"/>
    </row>
    <row r="9" spans="1:6">
      <c r="A9" s="1">
        <v>8</v>
      </c>
      <c r="B9" s="2">
        <v>1</v>
      </c>
      <c r="C9" s="4">
        <f t="shared" si="0"/>
        <v>1</v>
      </c>
    </row>
    <row r="10" spans="1:6">
      <c r="A10" s="1">
        <v>9</v>
      </c>
      <c r="B10" s="4">
        <v>1</v>
      </c>
      <c r="C10" s="4">
        <f t="shared" si="0"/>
        <v>1</v>
      </c>
    </row>
    <row r="11" spans="1:6">
      <c r="A11" s="1">
        <v>10</v>
      </c>
      <c r="B11" s="2">
        <v>1</v>
      </c>
      <c r="C11" s="4">
        <f>IF($B11=1,2,0)</f>
        <v>2</v>
      </c>
    </row>
    <row r="12" spans="1:6">
      <c r="A12" s="1">
        <v>11</v>
      </c>
      <c r="B12" s="4">
        <v>0</v>
      </c>
      <c r="C12" s="4">
        <f t="shared" si="0"/>
        <v>0</v>
      </c>
    </row>
    <row r="13" spans="1:6">
      <c r="A13" s="1">
        <v>12</v>
      </c>
      <c r="B13" s="2">
        <v>1</v>
      </c>
      <c r="C13" s="4">
        <f t="shared" si="0"/>
        <v>1</v>
      </c>
    </row>
    <row r="14" spans="1:6">
      <c r="A14" s="1">
        <v>13</v>
      </c>
      <c r="B14" s="4">
        <v>1</v>
      </c>
      <c r="C14" s="4">
        <f t="shared" si="0"/>
        <v>1</v>
      </c>
    </row>
    <row r="15" spans="1:6">
      <c r="A15" s="1">
        <v>14</v>
      </c>
      <c r="B15" s="2">
        <v>0</v>
      </c>
      <c r="C15" s="4">
        <f>IF($B15=1,2,0)</f>
        <v>0</v>
      </c>
    </row>
    <row r="16" spans="1:6">
      <c r="A16" s="1">
        <v>15</v>
      </c>
      <c r="B16" s="4">
        <v>0</v>
      </c>
      <c r="C16" s="4">
        <f>IF($B16=1,3,0)</f>
        <v>0</v>
      </c>
    </row>
    <row r="17" spans="1:3">
      <c r="A17" s="1">
        <v>16</v>
      </c>
      <c r="B17" s="2">
        <v>0</v>
      </c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>
        <v>1</v>
      </c>
      <c r="C32" s="4">
        <f t="shared" ref="C32:C33" si="1">IF($B32=1,2,0)</f>
        <v>2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>
        <v>1</v>
      </c>
      <c r="C34" s="4">
        <f t="shared" si="0"/>
        <v>1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17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List7"/>
  <dimension ref="A1:F47"/>
  <sheetViews>
    <sheetView topLeftCell="A16" workbookViewId="0">
      <selection activeCell="B11" sqref="B11"/>
    </sheetView>
  </sheetViews>
  <sheetFormatPr defaultRowHeight="15"/>
  <cols>
    <col min="1" max="1" width="15" bestFit="1" customWidth="1"/>
    <col min="2" max="2" width="14.140625" bestFit="1" customWidth="1"/>
    <col min="3" max="3" width="11" bestFit="1" customWidth="1"/>
    <col min="5" max="5" width="15.7109375" bestFit="1" customWidth="1"/>
    <col min="6" max="6" width="19.7109375" customWidth="1"/>
  </cols>
  <sheetData>
    <row r="1" spans="1:6" ht="15.75" thickBot="1">
      <c r="A1" s="5" t="s">
        <v>0</v>
      </c>
      <c r="B1" s="10" t="s">
        <v>1</v>
      </c>
      <c r="C1" s="11" t="s">
        <v>2</v>
      </c>
      <c r="E1" s="20" t="s">
        <v>8</v>
      </c>
      <c r="F1" s="21"/>
    </row>
    <row r="2" spans="1:6">
      <c r="A2" s="8">
        <v>1</v>
      </c>
      <c r="B2" s="4">
        <v>1</v>
      </c>
      <c r="C2" s="4">
        <f>IF($B2=1,1,0)</f>
        <v>1</v>
      </c>
      <c r="E2" s="8" t="s">
        <v>9</v>
      </c>
      <c r="F2" s="4">
        <v>72</v>
      </c>
    </row>
    <row r="3" spans="1:6">
      <c r="A3" s="1">
        <v>2</v>
      </c>
      <c r="B3" s="2">
        <v>1</v>
      </c>
      <c r="C3" s="4">
        <f>IF($B3=1,2,0)</f>
        <v>2</v>
      </c>
      <c r="E3" s="1" t="s">
        <v>11</v>
      </c>
      <c r="F3" s="2" t="s">
        <v>26</v>
      </c>
    </row>
    <row r="4" spans="1:6">
      <c r="A4" s="1">
        <v>3</v>
      </c>
      <c r="B4" s="4"/>
      <c r="C4" s="4">
        <f t="shared" ref="C4:C34" si="0">IF($B4=1,1,0)</f>
        <v>0</v>
      </c>
      <c r="E4" s="1" t="s">
        <v>18</v>
      </c>
      <c r="F4" s="2"/>
    </row>
    <row r="5" spans="1:6">
      <c r="A5" s="1">
        <v>4</v>
      </c>
      <c r="B5" s="2"/>
      <c r="C5" s="4">
        <f t="shared" si="0"/>
        <v>0</v>
      </c>
      <c r="E5" s="1" t="s">
        <v>10</v>
      </c>
      <c r="F5" s="13">
        <v>0.375</v>
      </c>
    </row>
    <row r="6" spans="1:6">
      <c r="A6" s="1">
        <v>5</v>
      </c>
      <c r="B6" s="4">
        <v>1</v>
      </c>
      <c r="C6" s="4">
        <f t="shared" si="0"/>
        <v>1</v>
      </c>
      <c r="E6" s="1" t="s">
        <v>13</v>
      </c>
      <c r="F6" s="13">
        <v>0.61736111111111114</v>
      </c>
    </row>
    <row r="7" spans="1:6">
      <c r="A7" s="1">
        <v>6</v>
      </c>
      <c r="B7" s="2"/>
      <c r="C7" s="4">
        <f t="shared" si="0"/>
        <v>0</v>
      </c>
      <c r="E7" s="1" t="s">
        <v>17</v>
      </c>
      <c r="F7" s="13">
        <f>F6-F5</f>
        <v>0.24236111111111114</v>
      </c>
    </row>
    <row r="8" spans="1:6">
      <c r="A8" s="1">
        <v>7</v>
      </c>
      <c r="B8" s="4"/>
      <c r="C8" s="4">
        <f t="shared" si="0"/>
        <v>0</v>
      </c>
      <c r="E8" s="1" t="s">
        <v>12</v>
      </c>
      <c r="F8" s="2"/>
    </row>
    <row r="9" spans="1:6">
      <c r="A9" s="1">
        <v>8</v>
      </c>
      <c r="B9" s="2"/>
      <c r="C9" s="4">
        <f t="shared" si="0"/>
        <v>0</v>
      </c>
    </row>
    <row r="10" spans="1:6">
      <c r="A10" s="1">
        <v>9</v>
      </c>
      <c r="B10" s="4"/>
      <c r="C10" s="4">
        <f t="shared" si="0"/>
        <v>0</v>
      </c>
    </row>
    <row r="11" spans="1:6">
      <c r="A11" s="1">
        <v>10</v>
      </c>
      <c r="B11" s="2">
        <v>1</v>
      </c>
      <c r="C11" s="4">
        <f>IF($B11=1,2,0)</f>
        <v>2</v>
      </c>
    </row>
    <row r="12" spans="1:6">
      <c r="A12" s="1">
        <v>11</v>
      </c>
      <c r="B12" s="4"/>
      <c r="C12" s="4">
        <f t="shared" si="0"/>
        <v>0</v>
      </c>
    </row>
    <row r="13" spans="1:6">
      <c r="A13" s="1">
        <v>12</v>
      </c>
      <c r="B13" s="2"/>
      <c r="C13" s="4">
        <f t="shared" si="0"/>
        <v>0</v>
      </c>
    </row>
    <row r="14" spans="1:6">
      <c r="A14" s="1">
        <v>13</v>
      </c>
      <c r="B14" s="4"/>
      <c r="C14" s="4">
        <f t="shared" si="0"/>
        <v>0</v>
      </c>
    </row>
    <row r="15" spans="1:6">
      <c r="A15" s="1">
        <v>14</v>
      </c>
      <c r="B15" s="2"/>
      <c r="C15" s="4">
        <f>IF($B15=1,2,0)</f>
        <v>0</v>
      </c>
    </row>
    <row r="16" spans="1:6">
      <c r="A16" s="1">
        <v>15</v>
      </c>
      <c r="B16" s="4"/>
      <c r="C16" s="4">
        <f>IF($B16=1,3,0)</f>
        <v>0</v>
      </c>
    </row>
    <row r="17" spans="1:3">
      <c r="A17" s="1">
        <v>16</v>
      </c>
      <c r="B17" s="2"/>
      <c r="C17" s="4">
        <f>IF($B17=1,3,0)</f>
        <v>0</v>
      </c>
    </row>
    <row r="18" spans="1:3">
      <c r="A18" s="1">
        <v>17</v>
      </c>
      <c r="B18" s="4"/>
      <c r="C18" s="4">
        <f>IF($B18=1,2,0)</f>
        <v>0</v>
      </c>
    </row>
    <row r="19" spans="1:3">
      <c r="A19" s="1">
        <v>18</v>
      </c>
      <c r="B19" s="2"/>
      <c r="C19" s="4">
        <f>IF($B19=1,2,0)</f>
        <v>0</v>
      </c>
    </row>
    <row r="20" spans="1:3">
      <c r="A20" s="1">
        <v>19</v>
      </c>
      <c r="B20" s="4"/>
      <c r="C20" s="4">
        <f t="shared" si="0"/>
        <v>0</v>
      </c>
    </row>
    <row r="21" spans="1:3">
      <c r="A21" s="1">
        <v>20</v>
      </c>
      <c r="B21" s="2"/>
      <c r="C21" s="4">
        <f>IF($B21=1,2,0)</f>
        <v>0</v>
      </c>
    </row>
    <row r="22" spans="1:3">
      <c r="A22" s="1">
        <v>21</v>
      </c>
      <c r="B22" s="4"/>
      <c r="C22" s="4">
        <f t="shared" si="0"/>
        <v>0</v>
      </c>
    </row>
    <row r="23" spans="1:3">
      <c r="A23" s="1">
        <v>22</v>
      </c>
      <c r="B23" s="2"/>
      <c r="C23" s="4">
        <f>IF($B23=1,2,0)</f>
        <v>0</v>
      </c>
    </row>
    <row r="24" spans="1:3">
      <c r="A24" s="1">
        <v>23</v>
      </c>
      <c r="B24" s="4"/>
      <c r="C24" s="4">
        <f>IF($B24=1,2,0)</f>
        <v>0</v>
      </c>
    </row>
    <row r="25" spans="1:3">
      <c r="A25" s="1">
        <v>24</v>
      </c>
      <c r="B25" s="2"/>
      <c r="C25" s="4">
        <f t="shared" si="0"/>
        <v>0</v>
      </c>
    </row>
    <row r="26" spans="1:3">
      <c r="A26" s="1">
        <v>25</v>
      </c>
      <c r="B26" s="4"/>
      <c r="C26" s="4">
        <f>IF($B26=1,2,0)</f>
        <v>0</v>
      </c>
    </row>
    <row r="27" spans="1:3">
      <c r="A27" s="1">
        <v>26</v>
      </c>
      <c r="B27" s="2"/>
      <c r="C27" s="4">
        <f>IF($B27=1,2,0)</f>
        <v>0</v>
      </c>
    </row>
    <row r="28" spans="1:3">
      <c r="A28" s="1">
        <v>27</v>
      </c>
      <c r="B28" s="4"/>
      <c r="C28" s="4">
        <f>IF($B28=1,3,0)</f>
        <v>0</v>
      </c>
    </row>
    <row r="29" spans="1:3">
      <c r="A29" s="1">
        <v>28</v>
      </c>
      <c r="B29" s="2"/>
      <c r="C29" s="4">
        <f>IF($B29=1,2,0)</f>
        <v>0</v>
      </c>
    </row>
    <row r="30" spans="1:3">
      <c r="A30" s="1">
        <v>29</v>
      </c>
      <c r="B30" s="4"/>
      <c r="C30" s="4">
        <f>IF($B30=1,3,0)</f>
        <v>0</v>
      </c>
    </row>
    <row r="31" spans="1:3">
      <c r="A31" s="1">
        <v>30</v>
      </c>
      <c r="B31" s="2"/>
      <c r="C31" s="4">
        <f>IF($B31=1,2,0)</f>
        <v>0</v>
      </c>
    </row>
    <row r="32" spans="1:3">
      <c r="A32" s="1">
        <v>31</v>
      </c>
      <c r="B32" s="4"/>
      <c r="C32" s="4">
        <f t="shared" ref="C32:C33" si="1">IF($B32=1,2,0)</f>
        <v>0</v>
      </c>
    </row>
    <row r="33" spans="1:3">
      <c r="A33" s="1">
        <v>32</v>
      </c>
      <c r="B33" s="2"/>
      <c r="C33" s="4">
        <f t="shared" si="1"/>
        <v>0</v>
      </c>
    </row>
    <row r="34" spans="1:3">
      <c r="A34" s="1">
        <v>33</v>
      </c>
      <c r="B34" s="4"/>
      <c r="C34" s="4">
        <f t="shared" si="0"/>
        <v>0</v>
      </c>
    </row>
    <row r="35" spans="1:3" ht="15.75" thickBot="1">
      <c r="A35" s="17" t="s">
        <v>3</v>
      </c>
      <c r="B35" s="18"/>
      <c r="C35" s="19"/>
    </row>
    <row r="36" spans="1:3">
      <c r="A36" s="8" t="s">
        <v>4</v>
      </c>
      <c r="B36" s="4"/>
      <c r="C36" s="4">
        <f>IF(AND(C2=1,C4=1,C5=1,C6=1,C7=1,C8=1,C9=1,C10=1,C12=1),6,0)</f>
        <v>0</v>
      </c>
    </row>
    <row r="37" spans="1:3">
      <c r="A37" s="1" t="s">
        <v>5</v>
      </c>
      <c r="B37" s="2"/>
      <c r="C37" s="2">
        <f>IF(AND(C19=2,C28=3,C29=2,C30=3,C31=2),7,0)</f>
        <v>0</v>
      </c>
    </row>
    <row r="38" spans="1:3" ht="15.75" thickBot="1">
      <c r="A38" s="9" t="s">
        <v>6</v>
      </c>
      <c r="B38" s="3"/>
      <c r="C38" s="3">
        <f>IF(AND(C3=2,C11=2,C16=3,C18=2,C21=2,C26=2,C31=2),9,0)</f>
        <v>0</v>
      </c>
    </row>
    <row r="39" spans="1:3" ht="15.75" thickBot="1">
      <c r="A39" s="5" t="s">
        <v>7</v>
      </c>
      <c r="B39" s="6"/>
      <c r="C39" s="7">
        <f>SUM(C2:C38)-F8</f>
        <v>6</v>
      </c>
    </row>
    <row r="40" spans="1:3">
      <c r="A40" s="14"/>
      <c r="B40" s="15"/>
      <c r="C40" s="15"/>
    </row>
    <row r="41" spans="1:3">
      <c r="A41" s="14"/>
      <c r="B41" s="15"/>
      <c r="C41" s="15"/>
    </row>
    <row r="42" spans="1:3">
      <c r="A42" s="14"/>
      <c r="B42" s="15"/>
      <c r="C42" s="15"/>
    </row>
    <row r="43" spans="1:3">
      <c r="A43" s="14"/>
      <c r="B43" s="15"/>
      <c r="C43" s="15"/>
    </row>
    <row r="44" spans="1:3">
      <c r="A44" s="14"/>
      <c r="B44" s="15"/>
      <c r="C44" s="15"/>
    </row>
    <row r="45" spans="1:3">
      <c r="A45" s="14"/>
      <c r="B45" s="15"/>
      <c r="C45" s="15"/>
    </row>
    <row r="46" spans="1:3">
      <c r="A46" s="14"/>
      <c r="B46" s="15"/>
      <c r="C46" s="15"/>
    </row>
    <row r="47" spans="1:3">
      <c r="A47" s="14"/>
      <c r="B47" s="15"/>
      <c r="C47" s="15"/>
    </row>
  </sheetData>
  <mergeCells count="1">
    <mergeCell ref="E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Vyhodnocení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Matyáš Heuer</dc:creator>
  <cp:lastModifiedBy>Matyáš Heuer</cp:lastModifiedBy>
  <dcterms:created xsi:type="dcterms:W3CDTF">2010-05-19T09:28:25Z</dcterms:created>
  <dcterms:modified xsi:type="dcterms:W3CDTF">2012-05-29T07:27:31Z</dcterms:modified>
</cp:coreProperties>
</file>